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10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Sheet1!$A$1:$I$71</definedName>
  </definedNames>
  <calcPr calcId="145621"/>
</workbook>
</file>

<file path=xl/calcChain.xml><?xml version="1.0" encoding="utf-8"?>
<calcChain xmlns="http://schemas.openxmlformats.org/spreadsheetml/2006/main">
  <c r="H13" i="1" l="1"/>
  <c r="H12" i="1"/>
  <c r="H11" i="1"/>
  <c r="H7" i="1"/>
  <c r="H60" i="1" l="1"/>
  <c r="H62" i="1"/>
  <c r="H63" i="1"/>
  <c r="H54" i="1"/>
  <c r="H56" i="1"/>
  <c r="H43" i="1"/>
  <c r="H44" i="1"/>
  <c r="H45" i="1"/>
  <c r="H47" i="1"/>
  <c r="H50" i="1"/>
  <c r="H51" i="1"/>
  <c r="H52" i="1"/>
  <c r="H53" i="1"/>
  <c r="H26" i="1"/>
  <c r="H9" i="1"/>
  <c r="H15" i="1"/>
  <c r="H16" i="1"/>
  <c r="H23" i="1"/>
  <c r="H36" i="1"/>
  <c r="H29" i="1"/>
  <c r="H32" i="1"/>
  <c r="H20" i="1"/>
  <c r="H33" i="1"/>
  <c r="H39" i="1"/>
  <c r="H42" i="1"/>
  <c r="F61" i="1"/>
  <c r="F59" i="1"/>
  <c r="F58" i="1"/>
  <c r="F57" i="1"/>
  <c r="F55" i="1"/>
  <c r="F49" i="1"/>
  <c r="F48" i="1"/>
  <c r="F46" i="1"/>
  <c r="F41" i="1"/>
  <c r="F40" i="1"/>
  <c r="F38" i="1"/>
  <c r="F37" i="1"/>
  <c r="F35" i="1"/>
  <c r="F34" i="1"/>
  <c r="F31" i="1"/>
  <c r="F30" i="1"/>
  <c r="F28" i="1"/>
  <c r="F27" i="1"/>
  <c r="F25" i="1"/>
  <c r="F24" i="1"/>
  <c r="F22" i="1"/>
  <c r="F21" i="1"/>
  <c r="F19" i="1"/>
  <c r="F18" i="1"/>
  <c r="F17" i="1"/>
  <c r="H64" i="1" l="1"/>
  <c r="H66" i="1" s="1"/>
  <c r="H17" i="1"/>
</calcChain>
</file>

<file path=xl/sharedStrings.xml><?xml version="1.0" encoding="utf-8"?>
<sst xmlns="http://schemas.openxmlformats.org/spreadsheetml/2006/main" count="99" uniqueCount="60">
  <si>
    <t>BSB 035-033</t>
  </si>
  <si>
    <t>A/C 151390</t>
  </si>
  <si>
    <t>Westpac Bank</t>
  </si>
  <si>
    <t>sales@secureakat.com.au</t>
  </si>
  <si>
    <t xml:space="preserve">NETTING </t>
  </si>
  <si>
    <t>$</t>
  </si>
  <si>
    <t>METRES</t>
  </si>
  <si>
    <t>PER SQ METRE</t>
  </si>
  <si>
    <t>2MM SS WIRE</t>
  </si>
  <si>
    <t>PER METRE</t>
  </si>
  <si>
    <t>2MM SWAGES</t>
  </si>
  <si>
    <t>EA</t>
  </si>
  <si>
    <t>2MM SS WIRE ROPE GRIPS</t>
  </si>
  <si>
    <t>SS TURNBUCKLES</t>
  </si>
  <si>
    <t>(&gt;4mtrs)</t>
  </si>
  <si>
    <t>5MM</t>
  </si>
  <si>
    <t>SS 'S' HOOKS</t>
  </si>
  <si>
    <t>TECH SCREWS</t>
  </si>
  <si>
    <t>Wood</t>
  </si>
  <si>
    <t>Metal</t>
  </si>
  <si>
    <t>(suits brick or pavers)</t>
  </si>
  <si>
    <t xml:space="preserve">GROUND PEGS </t>
  </si>
  <si>
    <t>(for unsealed surfaces)</t>
  </si>
  <si>
    <t>2MTR ACCESS ZIPS</t>
  </si>
  <si>
    <t>(inc. joining twine)</t>
  </si>
  <si>
    <t>1" SQ. ALUMINIUM BAR</t>
  </si>
  <si>
    <t xml:space="preserve">CUBELOCK JOINERS - </t>
  </si>
  <si>
    <t>3-WAY CORNER</t>
  </si>
  <si>
    <t>3-WAY T-PIECE</t>
  </si>
  <si>
    <t>4-WAY T-PIECE</t>
  </si>
  <si>
    <t>2-WAY CORNER</t>
  </si>
  <si>
    <t>END CAPS / FEET</t>
  </si>
  <si>
    <t>(for joining net panels)</t>
  </si>
  <si>
    <t xml:space="preserve">CABLE TIES </t>
  </si>
  <si>
    <t>PACK</t>
  </si>
  <si>
    <t>PACK OF 100</t>
  </si>
  <si>
    <t>TOTAL</t>
  </si>
  <si>
    <t>inc. GST</t>
  </si>
  <si>
    <t>FENCE UPRIGHTS</t>
  </si>
  <si>
    <t>(terminates wire)</t>
  </si>
  <si>
    <t>tel/fax 08 82427320</t>
  </si>
  <si>
    <t>name</t>
  </si>
  <si>
    <t>contact</t>
  </si>
  <si>
    <t>LOUNGER</t>
  </si>
  <si>
    <t>SECUREAKAT   DIY</t>
  </si>
  <si>
    <t>date</t>
  </si>
  <si>
    <t>EBT</t>
  </si>
  <si>
    <t>EFTPOS plus 2.5%</t>
  </si>
  <si>
    <t>payment</t>
  </si>
  <si>
    <t>Meters</t>
  </si>
  <si>
    <t>X</t>
  </si>
  <si>
    <t>Sizes (20mm)</t>
  </si>
  <si>
    <t>Frieght</t>
  </si>
  <si>
    <t>(alternative to swages)</t>
  </si>
  <si>
    <t>(To clip wires into)</t>
  </si>
  <si>
    <t>CONCRETE SCREWS</t>
  </si>
  <si>
    <t>(Length)</t>
  </si>
  <si>
    <t>2.5MM Braided Cord</t>
  </si>
  <si>
    <t>(200mm)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</si>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</sst>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right"/>
    </xf>
    <xf numFmtId="164" fontId="4" fillId="0" borderId="1" xfId="0" applyNumberFormat="1" applyFont="1" applyBorder="1" applyProtection="1"/>
    <xf numFmtId="0" fontId="3" fillId="0" borderId="0" xfId="0" applyFont="1" applyProtection="1"/>
    <xf numFmtId="164" fontId="3" fillId="0" borderId="0" xfId="0" applyNumberFormat="1" applyFont="1" applyProtection="1"/>
    <xf numFmtId="164" fontId="3" fillId="0" borderId="1" xfId="0" applyNumberFormat="1" applyFont="1" applyBorder="1" applyProtection="1"/>
    <xf numFmtId="164" fontId="4" fillId="0" borderId="0" xfId="0" applyNumberFormat="1" applyFont="1" applyProtection="1"/>
    <xf numFmtId="164" fontId="3" fillId="0" borderId="0" xfId="0" applyNumberFormat="1" applyFont="1" applyBorder="1" applyProtection="1"/>
    <xf numFmtId="164" fontId="4" fillId="0" borderId="0" xfId="0" applyNumberFormat="1" applyFont="1" applyBorder="1" applyProtection="1"/>
    <xf numFmtId="0" fontId="4" fillId="0" borderId="0" xfId="0" applyFont="1" applyBorder="1" applyProtection="1"/>
    <xf numFmtId="164" fontId="4" fillId="0" borderId="0" xfId="0" applyNumberFormat="1" applyFont="1" applyBorder="1" applyAlignment="1" applyProtection="1"/>
    <xf numFmtId="0" fontId="0" fillId="0" borderId="0" xfId="0" applyProtection="1"/>
    <xf numFmtId="164" fontId="3" fillId="0" borderId="3" xfId="0" applyNumberFormat="1" applyFont="1" applyBorder="1" applyProtection="1"/>
    <xf numFmtId="0" fontId="0" fillId="0" borderId="1" xfId="0" applyBorder="1" applyProtection="1">
      <protection locked="0"/>
    </xf>
    <xf numFmtId="164" fontId="4" fillId="0" borderId="2" xfId="0" applyNumberFormat="1" applyFont="1" applyBorder="1" applyProtection="1"/>
    <xf numFmtId="0" fontId="1" fillId="0" borderId="0" xfId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Protection="1">
      <protection locked="0"/>
    </xf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1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secureakat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zoomScaleNormal="100" workbookViewId="0">
      <selection activeCell="H65" sqref="H65"/>
    </sheetView>
  </sheetViews>
  <sheetFormatPr defaultRowHeight="12.75" x14ac:dyDescent="0.2"/>
  <cols>
    <col min="1" max="1" width="9.140625" style="14"/>
    <col min="2" max="2" width="10.140625" style="14" bestFit="1" customWidth="1"/>
    <col min="3" max="3" width="9.140625" style="36"/>
    <col min="4" max="4" width="9.140625" style="14"/>
    <col min="5" max="5" width="10.7109375" style="14" hidden="1" customWidth="1"/>
    <col min="6" max="6" width="9.140625" style="14"/>
    <col min="7" max="7" width="18.140625" style="14" customWidth="1"/>
    <col min="8" max="16384" width="9.140625" style="14"/>
  </cols>
  <sheetData>
    <row r="1" spans="1:9" x14ac:dyDescent="0.2">
      <c r="A1" s="14" t="s">
        <v>41</v>
      </c>
      <c r="B1" s="31"/>
      <c r="C1" s="33"/>
      <c r="D1" s="18" t="s">
        <v>3</v>
      </c>
      <c r="E1" s="18"/>
      <c r="F1" s="18"/>
      <c r="G1" s="18"/>
      <c r="H1" s="1" t="s">
        <v>45</v>
      </c>
      <c r="I1" s="16"/>
    </row>
    <row r="2" spans="1:9" ht="12" customHeight="1" x14ac:dyDescent="0.2">
      <c r="A2" s="1" t="s">
        <v>42</v>
      </c>
      <c r="B2" s="32"/>
      <c r="C2" s="34"/>
      <c r="D2" s="18" t="s">
        <v>40</v>
      </c>
      <c r="E2" s="23"/>
      <c r="F2" s="23"/>
      <c r="G2" s="23"/>
    </row>
    <row r="3" spans="1:9" hidden="1" x14ac:dyDescent="0.2">
      <c r="B3" s="22"/>
      <c r="C3" s="33"/>
      <c r="D3" s="23"/>
      <c r="E3" s="23"/>
      <c r="F3" s="23"/>
      <c r="G3" s="23"/>
    </row>
    <row r="4" spans="1:9" ht="23.45" customHeight="1" x14ac:dyDescent="0.4">
      <c r="A4" s="24" t="s">
        <v>44</v>
      </c>
      <c r="B4" s="24"/>
      <c r="C4" s="24"/>
      <c r="D4" s="24"/>
      <c r="E4" s="24"/>
      <c r="F4" s="24"/>
      <c r="G4" s="24"/>
      <c r="H4" s="24"/>
      <c r="I4" s="24"/>
    </row>
    <row r="5" spans="1:9" ht="23.25" hidden="1" x14ac:dyDescent="0.35">
      <c r="A5" s="25"/>
      <c r="B5" s="25"/>
      <c r="C5" s="25"/>
      <c r="D5" s="25"/>
      <c r="E5" s="25"/>
      <c r="F5" s="25"/>
      <c r="G5" s="25"/>
      <c r="H5" s="25"/>
      <c r="I5" s="25"/>
    </row>
    <row r="6" spans="1:9" x14ac:dyDescent="0.2">
      <c r="A6" s="6" t="s">
        <v>4</v>
      </c>
      <c r="B6" s="6" t="s">
        <v>51</v>
      </c>
      <c r="C6" s="26"/>
      <c r="D6" s="6"/>
      <c r="E6" s="6"/>
      <c r="F6" s="6"/>
      <c r="G6" s="1"/>
      <c r="H6" s="26" t="s">
        <v>5</v>
      </c>
      <c r="I6" s="1"/>
    </row>
    <row r="7" spans="1:9" ht="18.75" customHeight="1" x14ac:dyDescent="0.2">
      <c r="A7" s="20"/>
      <c r="B7" s="2" t="s">
        <v>50</v>
      </c>
      <c r="C7" s="20"/>
      <c r="D7" s="1" t="s">
        <v>49</v>
      </c>
      <c r="E7" s="3">
        <v>6.6</v>
      </c>
      <c r="F7" s="4">
        <v>4.4000000000000004</v>
      </c>
      <c r="G7" s="1" t="s">
        <v>7</v>
      </c>
      <c r="H7" s="5" t="str">
        <f>IF(A7=0," ",((A7*C7)*F7))</f>
        <v xml:space="preserve"> </v>
      </c>
      <c r="I7" s="1"/>
    </row>
    <row r="8" spans="1:9" hidden="1" x14ac:dyDescent="0.2">
      <c r="A8" s="6"/>
      <c r="B8" s="2"/>
      <c r="C8" s="2"/>
      <c r="E8" s="3"/>
      <c r="F8" s="4"/>
      <c r="G8" s="1"/>
      <c r="H8" s="11"/>
      <c r="I8" s="1"/>
    </row>
    <row r="9" spans="1:9" hidden="1" x14ac:dyDescent="0.2">
      <c r="A9" s="2"/>
      <c r="B9" s="19"/>
      <c r="C9" s="2"/>
      <c r="E9" s="3">
        <v>6.6</v>
      </c>
      <c r="F9" s="4"/>
      <c r="G9" s="1"/>
      <c r="H9" s="5" t="e">
        <f>IF(#REF!=0," ",((#REF!*B9)*F9))</f>
        <v>#REF!</v>
      </c>
      <c r="I9" s="1"/>
    </row>
    <row r="10" spans="1:9" hidden="1" x14ac:dyDescent="0.2">
      <c r="A10" s="6"/>
      <c r="B10" s="27"/>
      <c r="C10" s="26"/>
      <c r="E10" s="7"/>
      <c r="F10" s="7"/>
      <c r="G10" s="6"/>
      <c r="H10" s="8"/>
      <c r="I10" s="6"/>
    </row>
    <row r="11" spans="1:9" ht="18.75" customHeight="1" x14ac:dyDescent="0.2">
      <c r="A11" s="20"/>
      <c r="B11" s="2" t="s">
        <v>50</v>
      </c>
      <c r="C11" s="20"/>
      <c r="D11" s="1" t="s">
        <v>49</v>
      </c>
      <c r="E11" s="3">
        <v>6.6</v>
      </c>
      <c r="F11" s="4">
        <v>4.4000000000000004</v>
      </c>
      <c r="G11" s="1" t="s">
        <v>7</v>
      </c>
      <c r="H11" s="5" t="str">
        <f>IF(A11=0," ",((A11*C11)*F11))</f>
        <v xml:space="preserve"> </v>
      </c>
      <c r="I11" s="1"/>
    </row>
    <row r="12" spans="1:9" ht="18.75" customHeight="1" x14ac:dyDescent="0.2">
      <c r="A12" s="20"/>
      <c r="B12" s="2" t="s">
        <v>50</v>
      </c>
      <c r="C12" s="20"/>
      <c r="D12" s="1" t="s">
        <v>49</v>
      </c>
      <c r="E12" s="3">
        <v>6.6</v>
      </c>
      <c r="F12" s="4">
        <v>4.4000000000000004</v>
      </c>
      <c r="G12" s="1" t="s">
        <v>7</v>
      </c>
      <c r="H12" s="5" t="str">
        <f>IF(A12=0," ",((A12*C12)*F12))</f>
        <v xml:space="preserve"> </v>
      </c>
      <c r="I12" s="1"/>
    </row>
    <row r="13" spans="1:9" ht="18.75" customHeight="1" x14ac:dyDescent="0.2">
      <c r="A13" s="20"/>
      <c r="B13" s="2" t="s">
        <v>50</v>
      </c>
      <c r="C13" s="20"/>
      <c r="D13" s="1" t="s">
        <v>49</v>
      </c>
      <c r="E13" s="3">
        <v>6.6</v>
      </c>
      <c r="F13" s="4">
        <v>4.4000000000000004</v>
      </c>
      <c r="G13" s="1" t="s">
        <v>7</v>
      </c>
      <c r="H13" s="5" t="str">
        <f>IF(A13=0," ",((A13*C13)*F13))</f>
        <v xml:space="preserve"> </v>
      </c>
      <c r="I13" s="1"/>
    </row>
    <row r="14" spans="1:9" x14ac:dyDescent="0.2">
      <c r="A14" s="6" t="s">
        <v>8</v>
      </c>
      <c r="B14" s="1"/>
      <c r="C14" s="35"/>
      <c r="D14" s="1"/>
      <c r="E14" s="9"/>
      <c r="F14" s="9"/>
      <c r="G14" s="1"/>
      <c r="H14" s="9"/>
      <c r="I14" s="1"/>
    </row>
    <row r="15" spans="1:9" ht="15.75" customHeight="1" x14ac:dyDescent="0.2">
      <c r="A15" s="1"/>
      <c r="B15" s="1"/>
      <c r="C15" s="20"/>
      <c r="D15" s="1" t="s">
        <v>49</v>
      </c>
      <c r="E15" s="9">
        <v>2</v>
      </c>
      <c r="F15" s="9">
        <v>2.2000000000000002</v>
      </c>
      <c r="G15" s="1" t="s">
        <v>9</v>
      </c>
      <c r="H15" s="5" t="str">
        <f>IF((C15*F15)=0," ",(C15*F15))</f>
        <v xml:space="preserve"> </v>
      </c>
      <c r="I15" s="1"/>
    </row>
    <row r="16" spans="1:9" hidden="1" x14ac:dyDescent="0.2">
      <c r="A16" s="1"/>
      <c r="B16" s="1"/>
      <c r="C16" s="19"/>
      <c r="D16" s="1"/>
      <c r="E16" s="9">
        <v>2</v>
      </c>
      <c r="F16" s="9"/>
      <c r="G16" s="1"/>
      <c r="H16" s="5" t="str">
        <f>IF((C16*E16)=0," ",(C16*E16))</f>
        <v xml:space="preserve"> </v>
      </c>
      <c r="I16" s="1"/>
    </row>
    <row r="17" spans="1:9" hidden="1" x14ac:dyDescent="0.2">
      <c r="A17" s="6"/>
      <c r="B17" s="1"/>
      <c r="C17" s="2"/>
      <c r="D17" s="1"/>
      <c r="E17" s="9"/>
      <c r="F17" s="9" t="str">
        <f t="shared" ref="F17:F61" si="0">IF(E17*1.05=0," ",E17*1.05)</f>
        <v xml:space="preserve"> </v>
      </c>
      <c r="G17" s="1"/>
      <c r="H17" s="8" t="str">
        <f>IF(SUM(H15:H16)=0," ",SUM(H15:H16))</f>
        <v xml:space="preserve"> </v>
      </c>
      <c r="I17" s="1"/>
    </row>
    <row r="18" spans="1:9" hidden="1" x14ac:dyDescent="0.2">
      <c r="A18" s="6"/>
      <c r="B18" s="1"/>
      <c r="C18" s="2"/>
      <c r="D18" s="1"/>
      <c r="E18" s="9"/>
      <c r="F18" s="9" t="str">
        <f t="shared" si="0"/>
        <v xml:space="preserve"> </v>
      </c>
      <c r="G18" s="1"/>
      <c r="H18" s="10"/>
      <c r="I18" s="1"/>
    </row>
    <row r="19" spans="1:9" x14ac:dyDescent="0.2">
      <c r="A19" s="6" t="s">
        <v>10</v>
      </c>
      <c r="B19" s="1"/>
      <c r="C19" s="35"/>
      <c r="D19" s="1"/>
      <c r="E19" s="9"/>
      <c r="F19" s="9" t="str">
        <f t="shared" si="0"/>
        <v xml:space="preserve"> </v>
      </c>
      <c r="G19" s="1"/>
      <c r="H19" s="9"/>
      <c r="I19" s="1"/>
    </row>
    <row r="20" spans="1:9" x14ac:dyDescent="0.2">
      <c r="A20" s="1" t="s">
        <v>39</v>
      </c>
      <c r="B20" s="1"/>
      <c r="C20" s="20"/>
      <c r="D20" s="1" t="s">
        <v>11</v>
      </c>
      <c r="E20" s="9">
        <v>2</v>
      </c>
      <c r="F20" s="9">
        <v>3.15</v>
      </c>
      <c r="G20" s="1" t="s">
        <v>11</v>
      </c>
      <c r="H20" s="5" t="str">
        <f>IF((C20*F20)=0," ",(C20*F20))</f>
        <v xml:space="preserve"> </v>
      </c>
      <c r="I20" s="1"/>
    </row>
    <row r="21" spans="1:9" x14ac:dyDescent="0.2">
      <c r="A21" s="1"/>
      <c r="B21" s="1"/>
      <c r="C21" s="35"/>
      <c r="D21" s="1"/>
      <c r="E21" s="9"/>
      <c r="F21" s="9" t="str">
        <f t="shared" si="0"/>
        <v xml:space="preserve"> </v>
      </c>
      <c r="G21" s="1"/>
      <c r="H21" s="11"/>
      <c r="I21" s="1"/>
    </row>
    <row r="22" spans="1:9" x14ac:dyDescent="0.2">
      <c r="A22" s="6" t="s">
        <v>12</v>
      </c>
      <c r="B22" s="6"/>
      <c r="C22" s="26"/>
      <c r="D22" s="1"/>
      <c r="E22" s="9"/>
      <c r="F22" s="9" t="str">
        <f t="shared" si="0"/>
        <v xml:space="preserve"> </v>
      </c>
      <c r="G22" s="1"/>
      <c r="H22" s="11"/>
      <c r="I22" s="1"/>
    </row>
    <row r="23" spans="1:9" x14ac:dyDescent="0.2">
      <c r="A23" s="1" t="s">
        <v>53</v>
      </c>
      <c r="B23" s="1"/>
      <c r="C23" s="20"/>
      <c r="D23" s="1" t="s">
        <v>11</v>
      </c>
      <c r="E23" s="9">
        <v>2</v>
      </c>
      <c r="F23" s="9">
        <v>2.2000000000000002</v>
      </c>
      <c r="G23" s="1" t="s">
        <v>11</v>
      </c>
      <c r="H23" s="5" t="str">
        <f>IF((C23*F23)=0," ",(C23*F23))</f>
        <v xml:space="preserve"> </v>
      </c>
      <c r="I23" s="1"/>
    </row>
    <row r="24" spans="1:9" x14ac:dyDescent="0.2">
      <c r="A24" s="1"/>
      <c r="B24" s="1"/>
      <c r="C24" s="35"/>
      <c r="D24" s="1"/>
      <c r="E24" s="9"/>
      <c r="F24" s="9" t="str">
        <f t="shared" si="0"/>
        <v xml:space="preserve"> </v>
      </c>
      <c r="G24" s="1"/>
      <c r="H24" s="11"/>
      <c r="I24" s="1"/>
    </row>
    <row r="25" spans="1:9" x14ac:dyDescent="0.2">
      <c r="A25" s="6" t="s">
        <v>13</v>
      </c>
      <c r="B25" s="6"/>
      <c r="C25" s="35"/>
      <c r="D25" s="1"/>
      <c r="E25" s="9"/>
      <c r="F25" s="9" t="str">
        <f t="shared" si="0"/>
        <v xml:space="preserve"> </v>
      </c>
      <c r="G25" s="1"/>
      <c r="H25" s="11"/>
      <c r="I25" s="1"/>
    </row>
    <row r="26" spans="1:9" x14ac:dyDescent="0.2">
      <c r="A26" s="1" t="s">
        <v>14</v>
      </c>
      <c r="B26" s="6" t="s">
        <v>15</v>
      </c>
      <c r="C26" s="20"/>
      <c r="D26" s="1" t="s">
        <v>11</v>
      </c>
      <c r="E26" s="9">
        <v>7.5</v>
      </c>
      <c r="F26" s="9">
        <v>9.5</v>
      </c>
      <c r="G26" s="1" t="s">
        <v>11</v>
      </c>
      <c r="H26" s="5" t="str">
        <f>IF((C26*F26)=0," ",(C26*F26))</f>
        <v xml:space="preserve"> </v>
      </c>
      <c r="I26" s="1"/>
    </row>
    <row r="27" spans="1:9" x14ac:dyDescent="0.2">
      <c r="A27" s="1"/>
      <c r="B27" s="1"/>
      <c r="C27" s="35"/>
      <c r="D27" s="1"/>
      <c r="E27" s="9"/>
      <c r="F27" s="9" t="str">
        <f t="shared" si="0"/>
        <v xml:space="preserve"> </v>
      </c>
      <c r="G27" s="1"/>
      <c r="H27" s="11"/>
      <c r="I27" s="1"/>
    </row>
    <row r="28" spans="1:9" x14ac:dyDescent="0.2">
      <c r="A28" s="6" t="s">
        <v>16</v>
      </c>
      <c r="B28" s="1"/>
      <c r="C28" s="35"/>
      <c r="D28" s="1"/>
      <c r="E28" s="9"/>
      <c r="F28" s="9" t="str">
        <f t="shared" si="0"/>
        <v xml:space="preserve"> </v>
      </c>
      <c r="G28" s="1"/>
      <c r="H28" s="11"/>
      <c r="I28" s="1"/>
    </row>
    <row r="29" spans="1:9" x14ac:dyDescent="0.2">
      <c r="A29" s="1" t="s">
        <v>54</v>
      </c>
      <c r="B29" s="1"/>
      <c r="C29" s="20"/>
      <c r="D29" s="1" t="s">
        <v>11</v>
      </c>
      <c r="E29" s="9">
        <v>1</v>
      </c>
      <c r="F29" s="9">
        <v>1.1000000000000001</v>
      </c>
      <c r="G29" s="1" t="s">
        <v>11</v>
      </c>
      <c r="H29" s="5" t="str">
        <f>IF((C29*F29)=0," ",(C29*F29))</f>
        <v xml:space="preserve"> </v>
      </c>
      <c r="I29" s="1"/>
    </row>
    <row r="30" spans="1:9" x14ac:dyDescent="0.2">
      <c r="A30" s="1"/>
      <c r="B30" s="1"/>
      <c r="C30" s="2"/>
      <c r="D30" s="1"/>
      <c r="E30" s="9"/>
      <c r="F30" s="9" t="str">
        <f t="shared" si="0"/>
        <v xml:space="preserve"> </v>
      </c>
      <c r="G30" s="1"/>
      <c r="H30" s="11"/>
      <c r="I30" s="1"/>
    </row>
    <row r="31" spans="1:9" x14ac:dyDescent="0.2">
      <c r="A31" s="6" t="s">
        <v>17</v>
      </c>
      <c r="B31" s="1"/>
      <c r="C31" s="35"/>
      <c r="D31" s="1"/>
      <c r="E31" s="9"/>
      <c r="F31" s="9" t="str">
        <f t="shared" si="0"/>
        <v xml:space="preserve"> </v>
      </c>
      <c r="G31" s="1"/>
      <c r="H31" s="11"/>
      <c r="I31" s="1"/>
    </row>
    <row r="32" spans="1:9" x14ac:dyDescent="0.2">
      <c r="A32" s="1"/>
      <c r="B32" s="6" t="s">
        <v>18</v>
      </c>
      <c r="C32" s="20"/>
      <c r="D32" s="1" t="s">
        <v>11</v>
      </c>
      <c r="E32" s="9">
        <v>0.17299999999999999</v>
      </c>
      <c r="F32" s="9">
        <v>0.2</v>
      </c>
      <c r="G32" s="1" t="s">
        <v>11</v>
      </c>
      <c r="H32" s="5" t="str">
        <f>IF((C32*F32)=0," ",(C32*F32))</f>
        <v xml:space="preserve"> </v>
      </c>
      <c r="I32" s="1"/>
    </row>
    <row r="33" spans="1:9" x14ac:dyDescent="0.2">
      <c r="A33" s="1"/>
      <c r="B33" s="6" t="s">
        <v>19</v>
      </c>
      <c r="C33" s="20"/>
      <c r="D33" s="1" t="s">
        <v>11</v>
      </c>
      <c r="E33" s="9">
        <v>0.17299999999999999</v>
      </c>
      <c r="F33" s="9">
        <v>0.2</v>
      </c>
      <c r="G33" s="1" t="s">
        <v>11</v>
      </c>
      <c r="H33" s="5" t="str">
        <f>IF((C33*F33)=0," ",(C33*F33))</f>
        <v xml:space="preserve"> </v>
      </c>
      <c r="I33" s="1"/>
    </row>
    <row r="34" spans="1:9" x14ac:dyDescent="0.2">
      <c r="A34" s="1"/>
      <c r="B34" s="1"/>
      <c r="C34" s="2"/>
      <c r="D34" s="1"/>
      <c r="E34" s="9"/>
      <c r="F34" s="9" t="str">
        <f t="shared" si="0"/>
        <v xml:space="preserve"> </v>
      </c>
      <c r="G34" s="1"/>
      <c r="H34" s="11"/>
      <c r="I34" s="1"/>
    </row>
    <row r="35" spans="1:9" x14ac:dyDescent="0.2">
      <c r="A35" s="6" t="s">
        <v>55</v>
      </c>
      <c r="B35" s="1"/>
      <c r="C35" s="2"/>
      <c r="D35" s="1"/>
      <c r="E35" s="9"/>
      <c r="F35" s="9" t="str">
        <f t="shared" si="0"/>
        <v xml:space="preserve"> </v>
      </c>
      <c r="G35" s="1"/>
      <c r="H35" s="11"/>
      <c r="I35" s="1"/>
    </row>
    <row r="36" spans="1:9" x14ac:dyDescent="0.2">
      <c r="A36" s="1" t="s">
        <v>20</v>
      </c>
      <c r="B36" s="1"/>
      <c r="C36" s="20"/>
      <c r="D36" s="1" t="s">
        <v>11</v>
      </c>
      <c r="E36" s="9">
        <v>0.75</v>
      </c>
      <c r="F36" s="9">
        <v>0.95</v>
      </c>
      <c r="G36" s="1" t="s">
        <v>11</v>
      </c>
      <c r="H36" s="5" t="str">
        <f>IF((C36*F36)=0," ",(C36*F36))</f>
        <v xml:space="preserve"> </v>
      </c>
      <c r="I36" s="1"/>
    </row>
    <row r="37" spans="1:9" x14ac:dyDescent="0.2">
      <c r="A37" s="1"/>
      <c r="B37" s="1"/>
      <c r="C37" s="2"/>
      <c r="D37" s="1"/>
      <c r="E37" s="9"/>
      <c r="F37" s="9" t="str">
        <f t="shared" si="0"/>
        <v xml:space="preserve"> </v>
      </c>
      <c r="G37" s="1"/>
      <c r="H37" s="11"/>
      <c r="I37" s="1"/>
    </row>
    <row r="38" spans="1:9" x14ac:dyDescent="0.2">
      <c r="A38" s="6" t="s">
        <v>21</v>
      </c>
      <c r="B38" s="1"/>
      <c r="C38" s="2"/>
      <c r="D38" s="1"/>
      <c r="E38" s="9"/>
      <c r="F38" s="9" t="str">
        <f t="shared" si="0"/>
        <v xml:space="preserve"> </v>
      </c>
      <c r="G38" s="1"/>
      <c r="H38" s="11"/>
      <c r="I38" s="1"/>
    </row>
    <row r="39" spans="1:9" x14ac:dyDescent="0.2">
      <c r="A39" s="1" t="s">
        <v>22</v>
      </c>
      <c r="B39" s="1"/>
      <c r="C39" s="20"/>
      <c r="D39" s="1" t="s">
        <v>11</v>
      </c>
      <c r="E39" s="9">
        <v>2</v>
      </c>
      <c r="F39" s="9">
        <v>3</v>
      </c>
      <c r="G39" s="1" t="s">
        <v>11</v>
      </c>
      <c r="H39" s="5" t="str">
        <f>IF((C39*F39)=0," ",(C39*F39))</f>
        <v xml:space="preserve"> </v>
      </c>
      <c r="I39" s="1"/>
    </row>
    <row r="40" spans="1:9" x14ac:dyDescent="0.2">
      <c r="A40" s="1"/>
      <c r="B40" s="1"/>
      <c r="C40" s="2"/>
      <c r="D40" s="1"/>
      <c r="E40" s="9"/>
      <c r="F40" s="9" t="str">
        <f t="shared" si="0"/>
        <v xml:space="preserve"> </v>
      </c>
      <c r="G40" s="1"/>
      <c r="H40" s="11"/>
      <c r="I40" s="1"/>
    </row>
    <row r="41" spans="1:9" x14ac:dyDescent="0.2">
      <c r="A41" s="6" t="s">
        <v>23</v>
      </c>
      <c r="B41" s="6"/>
      <c r="C41" s="35"/>
      <c r="D41" s="1"/>
      <c r="E41" s="9"/>
      <c r="F41" s="9" t="str">
        <f t="shared" si="0"/>
        <v xml:space="preserve"> </v>
      </c>
      <c r="G41" s="1"/>
      <c r="H41" s="11"/>
      <c r="I41" s="1"/>
    </row>
    <row r="42" spans="1:9" x14ac:dyDescent="0.2">
      <c r="A42" s="1" t="s">
        <v>24</v>
      </c>
      <c r="B42" s="1"/>
      <c r="C42" s="20"/>
      <c r="D42" s="1" t="s">
        <v>11</v>
      </c>
      <c r="E42" s="9">
        <v>55</v>
      </c>
      <c r="F42" s="9">
        <v>95</v>
      </c>
      <c r="G42" s="1" t="s">
        <v>11</v>
      </c>
      <c r="H42" s="5" t="str">
        <f>IF((C42*F42)=0," ",(C42*F42))</f>
        <v xml:space="preserve"> </v>
      </c>
      <c r="I42" s="1"/>
    </row>
    <row r="43" spans="1:9" x14ac:dyDescent="0.2">
      <c r="A43" s="1"/>
      <c r="B43" s="1"/>
      <c r="C43" s="2"/>
      <c r="D43" s="1"/>
      <c r="E43" s="9"/>
      <c r="F43" s="9"/>
      <c r="G43" s="1"/>
      <c r="H43" s="11" t="str">
        <f t="shared" ref="H43:H64" si="1">IF((C43*F43)=0," ",(C43*F43))</f>
        <v xml:space="preserve"> </v>
      </c>
      <c r="I43" s="1"/>
    </row>
    <row r="44" spans="1:9" x14ac:dyDescent="0.2">
      <c r="A44" s="6" t="s">
        <v>43</v>
      </c>
      <c r="B44" s="1"/>
      <c r="C44" s="20"/>
      <c r="D44" s="1" t="s">
        <v>11</v>
      </c>
      <c r="E44" s="9"/>
      <c r="F44" s="9">
        <v>35</v>
      </c>
      <c r="G44" s="1" t="s">
        <v>11</v>
      </c>
      <c r="H44" s="5" t="str">
        <f t="shared" si="1"/>
        <v xml:space="preserve"> </v>
      </c>
      <c r="I44" s="1"/>
    </row>
    <row r="45" spans="1:9" x14ac:dyDescent="0.2">
      <c r="A45" s="1"/>
      <c r="B45" s="1"/>
      <c r="C45" s="2"/>
      <c r="D45" s="1"/>
      <c r="E45" s="9"/>
      <c r="F45" s="9"/>
      <c r="G45" s="1"/>
      <c r="H45" s="11" t="str">
        <f t="shared" si="1"/>
        <v xml:space="preserve"> </v>
      </c>
      <c r="I45" s="1"/>
    </row>
    <row r="46" spans="1:9" x14ac:dyDescent="0.2">
      <c r="A46" s="6" t="s">
        <v>25</v>
      </c>
      <c r="B46" s="1"/>
      <c r="C46" s="35"/>
      <c r="D46" s="1"/>
      <c r="E46" s="1"/>
      <c r="F46" s="9" t="str">
        <f t="shared" si="0"/>
        <v xml:space="preserve"> </v>
      </c>
      <c r="G46" s="1"/>
      <c r="H46" s="11"/>
      <c r="I46" s="1"/>
    </row>
    <row r="47" spans="1:9" x14ac:dyDescent="0.2">
      <c r="A47" s="6"/>
      <c r="B47" s="1" t="s">
        <v>56</v>
      </c>
      <c r="C47" s="20"/>
      <c r="D47" s="1" t="s">
        <v>6</v>
      </c>
      <c r="E47" s="9">
        <v>10</v>
      </c>
      <c r="F47" s="9">
        <v>15</v>
      </c>
      <c r="G47" s="1" t="s">
        <v>9</v>
      </c>
      <c r="H47" s="5" t="str">
        <f t="shared" si="1"/>
        <v xml:space="preserve"> </v>
      </c>
      <c r="I47" s="1"/>
    </row>
    <row r="48" spans="1:9" x14ac:dyDescent="0.2">
      <c r="A48" s="6"/>
      <c r="B48" s="1"/>
      <c r="C48" s="2"/>
      <c r="D48" s="1"/>
      <c r="E48" s="9"/>
      <c r="F48" s="9" t="str">
        <f t="shared" si="0"/>
        <v xml:space="preserve"> </v>
      </c>
      <c r="G48" s="1"/>
      <c r="H48" s="11"/>
      <c r="I48" s="1"/>
    </row>
    <row r="49" spans="1:9" x14ac:dyDescent="0.2">
      <c r="A49" s="6" t="s">
        <v>26</v>
      </c>
      <c r="B49" s="1"/>
      <c r="C49" s="2"/>
      <c r="D49" s="1"/>
      <c r="E49" s="9"/>
      <c r="F49" s="9" t="str">
        <f t="shared" si="0"/>
        <v xml:space="preserve"> </v>
      </c>
      <c r="G49" s="1"/>
      <c r="H49" s="11"/>
      <c r="I49" s="1"/>
    </row>
    <row r="50" spans="1:9" x14ac:dyDescent="0.2">
      <c r="A50" s="6" t="s">
        <v>27</v>
      </c>
      <c r="C50" s="20"/>
      <c r="D50" s="1"/>
      <c r="E50" s="9">
        <v>2.5</v>
      </c>
      <c r="F50" s="9">
        <v>3.95</v>
      </c>
      <c r="G50" s="1" t="s">
        <v>11</v>
      </c>
      <c r="H50" s="5" t="str">
        <f t="shared" si="1"/>
        <v xml:space="preserve"> </v>
      </c>
      <c r="I50" s="1"/>
    </row>
    <row r="51" spans="1:9" x14ac:dyDescent="0.2">
      <c r="A51" s="6" t="s">
        <v>28</v>
      </c>
      <c r="C51" s="20"/>
      <c r="D51" s="1"/>
      <c r="E51" s="9">
        <v>2.5</v>
      </c>
      <c r="F51" s="9">
        <v>3.95</v>
      </c>
      <c r="G51" s="1" t="s">
        <v>11</v>
      </c>
      <c r="H51" s="5" t="str">
        <f t="shared" si="1"/>
        <v xml:space="preserve"> </v>
      </c>
      <c r="I51" s="1"/>
    </row>
    <row r="52" spans="1:9" x14ac:dyDescent="0.2">
      <c r="A52" s="6" t="s">
        <v>29</v>
      </c>
      <c r="C52" s="20"/>
      <c r="D52" s="1"/>
      <c r="E52" s="9">
        <v>2.75</v>
      </c>
      <c r="F52" s="9">
        <v>4.45</v>
      </c>
      <c r="G52" s="1" t="s">
        <v>11</v>
      </c>
      <c r="H52" s="5" t="str">
        <f t="shared" si="1"/>
        <v xml:space="preserve"> </v>
      </c>
      <c r="I52" s="1"/>
    </row>
    <row r="53" spans="1:9" x14ac:dyDescent="0.2">
      <c r="A53" s="6" t="s">
        <v>30</v>
      </c>
      <c r="C53" s="20"/>
      <c r="D53" s="1"/>
      <c r="E53" s="9">
        <v>2.25</v>
      </c>
      <c r="F53" s="9">
        <v>3.6</v>
      </c>
      <c r="G53" s="1" t="s">
        <v>11</v>
      </c>
      <c r="H53" s="5" t="str">
        <f t="shared" si="1"/>
        <v xml:space="preserve"> </v>
      </c>
      <c r="I53" s="1"/>
    </row>
    <row r="54" spans="1:9" x14ac:dyDescent="0.2">
      <c r="A54" s="6" t="s">
        <v>31</v>
      </c>
      <c r="C54" s="20"/>
      <c r="D54" s="12"/>
      <c r="E54" s="9">
        <v>0.8</v>
      </c>
      <c r="F54" s="9">
        <v>1.25</v>
      </c>
      <c r="G54" s="1" t="s">
        <v>11</v>
      </c>
      <c r="H54" s="17" t="str">
        <f t="shared" si="1"/>
        <v xml:space="preserve"> </v>
      </c>
      <c r="I54" s="1"/>
    </row>
    <row r="55" spans="1:9" hidden="1" x14ac:dyDescent="0.2">
      <c r="A55" s="6"/>
      <c r="B55" s="1"/>
      <c r="C55" s="2"/>
      <c r="D55" s="1"/>
      <c r="E55" s="9"/>
      <c r="F55" s="9" t="str">
        <f t="shared" si="0"/>
        <v xml:space="preserve"> </v>
      </c>
      <c r="G55" s="1"/>
      <c r="H55" s="11"/>
      <c r="I55" s="1"/>
    </row>
    <row r="56" spans="1:9" ht="22.15" customHeight="1" x14ac:dyDescent="0.2">
      <c r="A56" s="6" t="s">
        <v>57</v>
      </c>
      <c r="B56" s="1"/>
      <c r="C56" s="20"/>
      <c r="D56" s="1" t="s">
        <v>6</v>
      </c>
      <c r="E56" s="9">
        <v>1</v>
      </c>
      <c r="F56" s="9">
        <v>1.1000000000000001</v>
      </c>
      <c r="G56" s="1" t="s">
        <v>9</v>
      </c>
      <c r="H56" s="5" t="str">
        <f t="shared" si="1"/>
        <v xml:space="preserve"> </v>
      </c>
      <c r="I56" s="1"/>
    </row>
    <row r="57" spans="1:9" ht="12.6" customHeight="1" x14ac:dyDescent="0.2">
      <c r="A57" s="1" t="s">
        <v>32</v>
      </c>
      <c r="B57" s="1"/>
      <c r="C57" s="35"/>
      <c r="D57" s="1"/>
      <c r="E57" s="1"/>
      <c r="F57" s="9" t="str">
        <f t="shared" si="0"/>
        <v xml:space="preserve"> </v>
      </c>
      <c r="G57" s="1"/>
      <c r="H57" s="11"/>
      <c r="I57" s="1"/>
    </row>
    <row r="58" spans="1:9" hidden="1" x14ac:dyDescent="0.2">
      <c r="A58" s="1"/>
      <c r="B58" s="1"/>
      <c r="C58" s="35"/>
      <c r="D58" s="1"/>
      <c r="E58" s="1"/>
      <c r="F58" s="9" t="str">
        <f t="shared" si="0"/>
        <v xml:space="preserve"> </v>
      </c>
      <c r="G58" s="1"/>
      <c r="H58" s="11"/>
      <c r="I58" s="1"/>
    </row>
    <row r="59" spans="1:9" x14ac:dyDescent="0.2">
      <c r="A59" s="6" t="s">
        <v>33</v>
      </c>
      <c r="B59" s="12"/>
      <c r="C59" s="2"/>
      <c r="D59" s="13"/>
      <c r="E59" s="13"/>
      <c r="F59" s="9" t="str">
        <f t="shared" si="0"/>
        <v xml:space="preserve"> </v>
      </c>
      <c r="G59" s="13"/>
      <c r="H59" s="11"/>
      <c r="I59" s="1"/>
    </row>
    <row r="60" spans="1:9" x14ac:dyDescent="0.2">
      <c r="A60" s="12" t="s">
        <v>58</v>
      </c>
      <c r="B60" s="12"/>
      <c r="C60" s="20"/>
      <c r="D60" s="13" t="s">
        <v>34</v>
      </c>
      <c r="E60" s="13">
        <v>7.5</v>
      </c>
      <c r="F60" s="9">
        <v>10</v>
      </c>
      <c r="G60" s="1" t="s">
        <v>35</v>
      </c>
      <c r="H60" s="5" t="str">
        <f t="shared" si="1"/>
        <v xml:space="preserve"> </v>
      </c>
      <c r="I60" s="1"/>
    </row>
    <row r="61" spans="1:9" x14ac:dyDescent="0.2">
      <c r="A61" s="12"/>
      <c r="B61" s="12"/>
      <c r="C61" s="2"/>
      <c r="D61" s="13"/>
      <c r="E61" s="13"/>
      <c r="F61" s="9" t="str">
        <f t="shared" si="0"/>
        <v xml:space="preserve"> </v>
      </c>
      <c r="G61" s="1"/>
      <c r="H61" s="11"/>
      <c r="I61" s="1"/>
    </row>
    <row r="62" spans="1:9" x14ac:dyDescent="0.2">
      <c r="A62" s="28" t="s">
        <v>38</v>
      </c>
      <c r="B62" s="12"/>
      <c r="C62" s="20"/>
      <c r="D62" s="13" t="s">
        <v>11</v>
      </c>
      <c r="E62" s="13">
        <v>17.5</v>
      </c>
      <c r="F62" s="9">
        <v>20</v>
      </c>
      <c r="G62" s="1" t="s">
        <v>11</v>
      </c>
      <c r="H62" s="5" t="str">
        <f t="shared" si="1"/>
        <v xml:space="preserve"> </v>
      </c>
      <c r="I62" s="1"/>
    </row>
    <row r="63" spans="1:9" ht="13.15" customHeight="1" x14ac:dyDescent="0.2">
      <c r="A63" s="28"/>
      <c r="B63" s="12"/>
      <c r="C63" s="2"/>
      <c r="D63" s="13"/>
      <c r="E63" s="13"/>
      <c r="F63" s="9"/>
      <c r="G63" s="1"/>
      <c r="H63" s="11" t="str">
        <f t="shared" si="1"/>
        <v xml:space="preserve"> </v>
      </c>
      <c r="I63" s="12"/>
    </row>
    <row r="64" spans="1:9" ht="13.5" customHeight="1" x14ac:dyDescent="0.2">
      <c r="B64" s="12"/>
      <c r="C64" s="2"/>
      <c r="D64" s="13"/>
      <c r="E64" s="13"/>
      <c r="F64" s="13"/>
      <c r="G64" s="28" t="s">
        <v>59</v>
      </c>
      <c r="H64" s="5">
        <f>SUM(H62,H60,H56,H54,H53,H52,H51,H47,H44,H42,H39,H36,H33,H32,H29,H26,H23,H20,H15,H14,H13,H12,H11,H7)</f>
        <v>0</v>
      </c>
      <c r="I64" s="12"/>
    </row>
    <row r="65" spans="1:9" ht="13.5" customHeight="1" x14ac:dyDescent="0.2">
      <c r="B65" s="30"/>
      <c r="C65" s="2"/>
      <c r="D65" s="13"/>
      <c r="E65" s="13"/>
      <c r="F65" s="13"/>
      <c r="G65" s="29" t="s">
        <v>52</v>
      </c>
      <c r="H65" s="21"/>
      <c r="I65" s="12"/>
    </row>
    <row r="66" spans="1:9" ht="17.25" customHeight="1" thickBot="1" x14ac:dyDescent="0.25">
      <c r="A66" s="6"/>
      <c r="B66" s="1"/>
      <c r="C66" s="26"/>
      <c r="D66" s="1"/>
      <c r="G66" s="6" t="s">
        <v>36</v>
      </c>
      <c r="H66" s="15">
        <f>SUM(H64:H65)</f>
        <v>0</v>
      </c>
      <c r="I66" s="1" t="s">
        <v>37</v>
      </c>
    </row>
    <row r="67" spans="1:9" ht="13.5" thickTop="1" x14ac:dyDescent="0.2">
      <c r="A67" s="29" t="s">
        <v>48</v>
      </c>
    </row>
    <row r="68" spans="1:9" x14ac:dyDescent="0.2">
      <c r="A68" s="29" t="s">
        <v>47</v>
      </c>
    </row>
    <row r="70" spans="1:9" x14ac:dyDescent="0.2">
      <c r="A70" s="6" t="s">
        <v>46</v>
      </c>
      <c r="B70" s="14" t="s">
        <v>2</v>
      </c>
      <c r="D70" s="14" t="s">
        <v>0</v>
      </c>
      <c r="G70" s="14" t="s">
        <v>1</v>
      </c>
    </row>
    <row r="71" spans="1:9" x14ac:dyDescent="0.2">
      <c r="A71" s="6"/>
    </row>
  </sheetData>
  <sheetProtection password="CB1F" sheet="1" objects="1" scenarios="1" selectLockedCells="1"/>
  <protectedRanges>
    <protectedRange sqref="F64" name="Range2"/>
    <protectedRange sqref="C44" name="Range1"/>
  </protectedRanges>
  <mergeCells count="5">
    <mergeCell ref="A4:I4"/>
    <mergeCell ref="A5:I5"/>
    <mergeCell ref="D1:G1"/>
    <mergeCell ref="D3:G3"/>
    <mergeCell ref="D2:G2"/>
  </mergeCells>
  <phoneticPr fontId="0" type="noConversion"/>
  <hyperlinks>
    <hyperlink ref="D1" r:id="rId1"/>
  </hyperlinks>
  <pageMargins left="0.74803149606299213" right="0.74803149606299213" top="0.19685039370078741" bottom="0.19685039370078741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4" sqref="A3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Advanced Nets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Office</dc:creator>
  <cp:lastModifiedBy>Ian Gatehouse</cp:lastModifiedBy>
  <cp:lastPrinted>2011-08-12T02:34:30Z</cp:lastPrinted>
  <dcterms:created xsi:type="dcterms:W3CDTF">2008-07-24T03:42:44Z</dcterms:created>
  <dcterms:modified xsi:type="dcterms:W3CDTF">2016-07-05T07:38:59Z</dcterms:modified>
</cp:coreProperties>
</file>